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360" yWindow="360" windowWidth="15015" windowHeight="7650"/>
  </bookViews>
  <sheets>
    <sheet name="Districtwise" sheetId="1" r:id="rId1"/>
  </sheets>
  <calcPr calcId="124519"/>
</workbook>
</file>

<file path=xl/calcChain.xml><?xml version="1.0" encoding="utf-8"?>
<calcChain xmlns="http://schemas.openxmlformats.org/spreadsheetml/2006/main">
  <c r="M27" i="1"/>
  <c r="N27"/>
  <c r="M28"/>
  <c r="N28"/>
  <c r="M29"/>
  <c r="N29"/>
  <c r="M30"/>
  <c r="N30"/>
  <c r="N26"/>
  <c r="M26"/>
  <c r="N12"/>
  <c r="N13"/>
  <c r="N14"/>
  <c r="N15"/>
  <c r="N16"/>
  <c r="N17"/>
  <c r="N18"/>
  <c r="N19"/>
  <c r="N20"/>
  <c r="N21"/>
  <c r="N22"/>
  <c r="N24"/>
  <c r="M12"/>
  <c r="M13"/>
  <c r="M14"/>
  <c r="M15"/>
  <c r="M16"/>
  <c r="M17"/>
  <c r="M18"/>
  <c r="M19"/>
  <c r="M20"/>
  <c r="M21"/>
  <c r="M22"/>
  <c r="M24"/>
  <c r="N8"/>
  <c r="N9"/>
  <c r="N10"/>
  <c r="M8"/>
  <c r="M9"/>
  <c r="M10"/>
  <c r="I31"/>
  <c r="M31" s="1"/>
  <c r="J31"/>
  <c r="I11"/>
  <c r="J11"/>
  <c r="I7"/>
  <c r="I23" s="1"/>
  <c r="J7"/>
  <c r="J23" s="1"/>
  <c r="D31"/>
  <c r="E31"/>
  <c r="F31"/>
  <c r="G31"/>
  <c r="H31"/>
  <c r="K31"/>
  <c r="L31"/>
  <c r="C31"/>
  <c r="I32" l="1"/>
  <c r="J32"/>
  <c r="N31"/>
  <c r="L11" l="1"/>
  <c r="K11"/>
  <c r="H11"/>
  <c r="G11"/>
  <c r="F11"/>
  <c r="E11"/>
  <c r="D11"/>
  <c r="C11"/>
  <c r="L7"/>
  <c r="K7"/>
  <c r="H7"/>
  <c r="H23" s="1"/>
  <c r="G7"/>
  <c r="F7"/>
  <c r="E7"/>
  <c r="D7"/>
  <c r="C7"/>
  <c r="M11" l="1"/>
  <c r="M7"/>
  <c r="N11"/>
  <c r="N7"/>
  <c r="C23"/>
  <c r="G23"/>
  <c r="G32" s="1"/>
  <c r="H32"/>
  <c r="F23"/>
  <c r="F32" s="1"/>
  <c r="L23"/>
  <c r="L32" s="1"/>
  <c r="D23"/>
  <c r="E23"/>
  <c r="E32" s="1"/>
  <c r="K23"/>
  <c r="K32" s="1"/>
  <c r="D32" l="1"/>
  <c r="N32" s="1"/>
  <c r="N23"/>
  <c r="C32"/>
  <c r="M32" s="1"/>
  <c r="M23"/>
</calcChain>
</file>

<file path=xl/sharedStrings.xml><?xml version="1.0" encoding="utf-8"?>
<sst xmlns="http://schemas.openxmlformats.org/spreadsheetml/2006/main" count="78" uniqueCount="61">
  <si>
    <t>LBS-MIS-I</t>
  </si>
  <si>
    <t xml:space="preserve"> Public Sector Banks</t>
  </si>
  <si>
    <t>Private sector Banks</t>
  </si>
  <si>
    <t>Regional Rural Banks</t>
  </si>
  <si>
    <t xml:space="preserve"> State Cooperative banks &amp; DCCBs  etc</t>
  </si>
  <si>
    <t>TOTAL</t>
  </si>
  <si>
    <t>No. in actuals , Amount in thousands</t>
  </si>
  <si>
    <t>Yearly Targets under ACP</t>
  </si>
  <si>
    <t xml:space="preserve">Sr. No </t>
  </si>
  <si>
    <t>Sector</t>
  </si>
  <si>
    <t xml:space="preserve">Number </t>
  </si>
  <si>
    <t>Amount</t>
  </si>
  <si>
    <t>Priority  Sector</t>
  </si>
  <si>
    <t>1A</t>
  </si>
  <si>
    <t>Agriculture= 1A(i)+1A(ii)+1A (iii)</t>
  </si>
  <si>
    <t>1A(i)</t>
  </si>
  <si>
    <t>Farm Credit</t>
  </si>
  <si>
    <t>1A(ii)</t>
  </si>
  <si>
    <t>Agriculture Infrastructure</t>
  </si>
  <si>
    <t>1A(iii)</t>
  </si>
  <si>
    <t>Ancillary Activities</t>
  </si>
  <si>
    <t>1B</t>
  </si>
  <si>
    <t>Micro, Small and Medium Enterprises = 1B(i)+1B(ii)+1B(iii)+1B(iv)+1B(v)</t>
  </si>
  <si>
    <t>1B(i)</t>
  </si>
  <si>
    <t>1B(ii)</t>
  </si>
  <si>
    <t>1B(iii)</t>
  </si>
  <si>
    <t>1B(iv)</t>
  </si>
  <si>
    <t>Khadi and Village Industries</t>
  </si>
  <si>
    <t>1B(v)</t>
  </si>
  <si>
    <t>Others under MSMEs</t>
  </si>
  <si>
    <t>1C</t>
  </si>
  <si>
    <t>Export Credit</t>
  </si>
  <si>
    <t>1D</t>
  </si>
  <si>
    <t>Education</t>
  </si>
  <si>
    <t>1E</t>
  </si>
  <si>
    <t xml:space="preserve">Housing </t>
  </si>
  <si>
    <t>1F</t>
  </si>
  <si>
    <t>Social Infrastructure</t>
  </si>
  <si>
    <t>1G</t>
  </si>
  <si>
    <t>Renewable Energy</t>
  </si>
  <si>
    <t>1H</t>
  </si>
  <si>
    <t>Others</t>
  </si>
  <si>
    <t>Sub total= 1A+1B+1C+1D+1E+1F+1G+1H</t>
  </si>
  <si>
    <t>Loans to weaker Sections under Priority Sector</t>
  </si>
  <si>
    <t>Non-Priority Sector</t>
  </si>
  <si>
    <t>4A</t>
  </si>
  <si>
    <t xml:space="preserve">Agriculture </t>
  </si>
  <si>
    <t>4B</t>
  </si>
  <si>
    <t>4C</t>
  </si>
  <si>
    <t>4D</t>
  </si>
  <si>
    <t>Housing</t>
  </si>
  <si>
    <t>4E</t>
  </si>
  <si>
    <t xml:space="preserve"> Personal Loans under Non-Priority Sector</t>
  </si>
  <si>
    <t>Total=2+5</t>
  </si>
  <si>
    <t xml:space="preserve">Data needs to be grouped separately for Scheduled Commercial banks and other banks like State Cooperative banks &amp; DCCBs  etc. The data of Scheduled Commercial banks need to be further grouped into Public Sector Banks, Private sector Banks and Regional Rural Banks to know the bank group wise position.  </t>
  </si>
  <si>
    <t>ACP  Targets for 2019-20</t>
  </si>
  <si>
    <r>
      <t>Sub-total</t>
    </r>
    <r>
      <rPr>
        <b/>
        <sz val="11"/>
        <color indexed="8"/>
        <rFont val="Calibri"/>
        <family val="2"/>
        <scheme val="minor"/>
      </rPr>
      <t>=4A+4B+4C+4D+4E</t>
    </r>
  </si>
  <si>
    <t>Small Banks</t>
  </si>
  <si>
    <t>Micro Enterprises (Manufacturing + Service)</t>
  </si>
  <si>
    <t>Small Enterprises (Manufacturing + Service)</t>
  </si>
  <si>
    <t>Medium Enterprises (Manufacturing + Service)</t>
  </si>
</sst>
</file>

<file path=xl/styles.xml><?xml version="1.0" encoding="utf-8"?>
<styleSheet xmlns="http://schemas.openxmlformats.org/spreadsheetml/2006/main">
  <fonts count="10">
    <font>
      <sz val="11"/>
      <color theme="1"/>
      <name val="Calibri"/>
      <family val="2"/>
      <scheme val="minor"/>
    </font>
    <font>
      <sz val="11"/>
      <color theme="1"/>
      <name val="Calibri"/>
      <family val="2"/>
      <scheme val="minor"/>
    </font>
    <font>
      <b/>
      <sz val="11"/>
      <color theme="1"/>
      <name val="Calibri"/>
      <family val="2"/>
      <scheme val="minor"/>
    </font>
    <font>
      <b/>
      <sz val="16"/>
      <color theme="1"/>
      <name val="Arial Narrow"/>
      <family val="2"/>
    </font>
    <font>
      <b/>
      <sz val="13"/>
      <color theme="1"/>
      <name val="Arial Narrow"/>
      <family val="2"/>
    </font>
    <font>
      <sz val="10"/>
      <color theme="1"/>
      <name val="Calibri"/>
      <family val="2"/>
      <scheme val="minor"/>
    </font>
    <font>
      <b/>
      <sz val="11"/>
      <color indexed="8"/>
      <name val="Calibri"/>
      <family val="2"/>
      <scheme val="minor"/>
    </font>
    <font>
      <sz val="12"/>
      <color theme="1"/>
      <name val="Arial"/>
      <family val="2"/>
    </font>
    <font>
      <sz val="10"/>
      <name val="Arial"/>
      <family val="2"/>
    </font>
    <font>
      <b/>
      <sz val="13"/>
      <color rgb="FFFF0000"/>
      <name val="Arial Narrow"/>
      <family val="2"/>
    </font>
  </fonts>
  <fills count="9">
    <fill>
      <patternFill patternType="none"/>
    </fill>
    <fill>
      <patternFill patternType="gray125"/>
    </fill>
    <fill>
      <patternFill patternType="solid">
        <fgColor theme="0"/>
        <bgColor indexed="64"/>
      </patternFill>
    </fill>
    <fill>
      <patternFill patternType="solid">
        <fgColor theme="6" tint="0.59999389629810485"/>
        <bgColor indexed="64"/>
      </patternFill>
    </fill>
    <fill>
      <patternFill patternType="solid">
        <fgColor theme="9" tint="0.79998168889431442"/>
        <bgColor indexed="64"/>
      </patternFill>
    </fill>
    <fill>
      <patternFill patternType="solid">
        <fgColor theme="9" tint="0.59999389629810485"/>
        <bgColor indexed="64"/>
      </patternFill>
    </fill>
    <fill>
      <patternFill patternType="solid">
        <fgColor theme="4" tint="0.79998168889431442"/>
        <bgColor indexed="64"/>
      </patternFill>
    </fill>
    <fill>
      <patternFill patternType="solid">
        <fgColor theme="2" tint="-9.9978637043366805E-2"/>
        <bgColor indexed="64"/>
      </patternFill>
    </fill>
    <fill>
      <patternFill patternType="solid">
        <fgColor theme="5" tint="0.79998168889431442"/>
        <bgColor indexed="64"/>
      </patternFill>
    </fill>
  </fills>
  <borders count="22">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bottom style="thin">
        <color indexed="64"/>
      </bottom>
      <diagonal/>
    </border>
    <border>
      <left style="thin">
        <color indexed="64"/>
      </left>
      <right/>
      <top style="thin">
        <color indexed="64"/>
      </top>
      <bottom style="thin">
        <color indexed="64"/>
      </bottom>
      <diagonal/>
    </border>
    <border>
      <left style="thin">
        <color indexed="64"/>
      </left>
      <right/>
      <top/>
      <bottom/>
      <diagonal/>
    </border>
    <border>
      <left/>
      <right style="medium">
        <color indexed="64"/>
      </right>
      <top/>
      <bottom/>
      <diagonal/>
    </border>
    <border>
      <left style="medium">
        <color indexed="64"/>
      </left>
      <right style="thin">
        <color indexed="64"/>
      </right>
      <top style="thin">
        <color indexed="64"/>
      </top>
      <bottom style="medium">
        <color indexed="64"/>
      </bottom>
      <diagonal/>
    </border>
    <border>
      <left style="medium">
        <color indexed="64"/>
      </left>
      <right/>
      <top/>
      <bottom/>
      <diagonal/>
    </border>
    <border>
      <left style="medium">
        <color indexed="64"/>
      </left>
      <right/>
      <top/>
      <bottom style="thin">
        <color indexed="64"/>
      </bottom>
      <diagonal/>
    </border>
    <border>
      <left style="thin">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s>
  <cellStyleXfs count="5">
    <xf numFmtId="0" fontId="0" fillId="0" borderId="0"/>
    <xf numFmtId="0" fontId="1" fillId="0" borderId="0"/>
    <xf numFmtId="0" fontId="8" fillId="0" borderId="0"/>
    <xf numFmtId="0" fontId="1" fillId="0" borderId="0"/>
    <xf numFmtId="0" fontId="1" fillId="0" borderId="0"/>
  </cellStyleXfs>
  <cellXfs count="69">
    <xf numFmtId="0" fontId="0" fillId="0" borderId="0" xfId="0"/>
    <xf numFmtId="1" fontId="1" fillId="2" borderId="0" xfId="1" applyNumberFormat="1" applyFill="1"/>
    <xf numFmtId="0" fontId="2" fillId="2" borderId="11" xfId="1" applyFont="1" applyFill="1" applyBorder="1"/>
    <xf numFmtId="1" fontId="5" fillId="2" borderId="7" xfId="1" applyNumberFormat="1" applyFont="1" applyFill="1" applyBorder="1" applyAlignment="1">
      <alignment horizontal="center"/>
    </xf>
    <xf numFmtId="1" fontId="5" fillId="2" borderId="8" xfId="1" applyNumberFormat="1" applyFont="1" applyFill="1" applyBorder="1" applyAlignment="1">
      <alignment horizontal="center"/>
    </xf>
    <xf numFmtId="1" fontId="5" fillId="2" borderId="9" xfId="1" applyNumberFormat="1" applyFont="1" applyFill="1" applyBorder="1" applyAlignment="1">
      <alignment horizontal="center"/>
    </xf>
    <xf numFmtId="0" fontId="1" fillId="2" borderId="11" xfId="1" applyFont="1" applyFill="1" applyBorder="1" applyAlignment="1">
      <alignment vertical="center"/>
    </xf>
    <xf numFmtId="0" fontId="1" fillId="2" borderId="11" xfId="1" applyFont="1" applyFill="1" applyBorder="1"/>
    <xf numFmtId="0" fontId="2" fillId="2" borderId="11" xfId="1" applyFont="1" applyFill="1" applyBorder="1" applyAlignment="1">
      <alignment vertical="center"/>
    </xf>
    <xf numFmtId="0" fontId="2" fillId="2" borderId="11" xfId="1" applyFont="1" applyFill="1" applyBorder="1" applyAlignment="1">
      <alignment horizontal="left"/>
    </xf>
    <xf numFmtId="0" fontId="1" fillId="2" borderId="0" xfId="1" applyFont="1" applyFill="1"/>
    <xf numFmtId="0" fontId="2" fillId="0" borderId="0" xfId="1" applyFont="1" applyFill="1"/>
    <xf numFmtId="1" fontId="1" fillId="2" borderId="2" xfId="1" applyNumberFormat="1" applyFill="1" applyBorder="1"/>
    <xf numFmtId="1" fontId="1" fillId="2" borderId="3" xfId="1" applyNumberFormat="1" applyFill="1" applyBorder="1"/>
    <xf numFmtId="0" fontId="2" fillId="2" borderId="7" xfId="1" applyFont="1" applyFill="1" applyBorder="1"/>
    <xf numFmtId="0" fontId="2" fillId="2" borderId="7" xfId="1" applyFont="1" applyFill="1" applyBorder="1" applyAlignment="1">
      <alignment horizontal="left"/>
    </xf>
    <xf numFmtId="0" fontId="1" fillId="2" borderId="7" xfId="1" applyFont="1" applyFill="1" applyBorder="1" applyAlignment="1">
      <alignment horizontal="left"/>
    </xf>
    <xf numFmtId="0" fontId="1" fillId="2" borderId="7" xfId="1" applyFont="1" applyFill="1" applyBorder="1" applyAlignment="1">
      <alignment vertical="center"/>
    </xf>
    <xf numFmtId="0" fontId="1" fillId="2" borderId="7" xfId="1" applyFont="1" applyFill="1" applyBorder="1"/>
    <xf numFmtId="1" fontId="1" fillId="2" borderId="8" xfId="1" applyNumberFormat="1" applyFill="1" applyBorder="1" applyProtection="1">
      <protection locked="0"/>
    </xf>
    <xf numFmtId="1" fontId="5" fillId="0" borderId="8" xfId="1" applyNumberFormat="1" applyFont="1" applyFill="1" applyBorder="1" applyAlignment="1">
      <alignment horizontal="center"/>
    </xf>
    <xf numFmtId="0" fontId="0" fillId="2" borderId="11" xfId="1" applyFont="1" applyFill="1" applyBorder="1" applyAlignment="1">
      <alignment vertical="center" wrapText="1"/>
    </xf>
    <xf numFmtId="0" fontId="0" fillId="2" borderId="11" xfId="1" applyFont="1" applyFill="1" applyBorder="1" applyAlignment="1">
      <alignment wrapText="1"/>
    </xf>
    <xf numFmtId="0" fontId="0" fillId="2" borderId="11" xfId="1" applyFont="1" applyFill="1" applyBorder="1"/>
    <xf numFmtId="0" fontId="2" fillId="3" borderId="7" xfId="1" applyFont="1" applyFill="1" applyBorder="1" applyAlignment="1">
      <alignment horizontal="left"/>
    </xf>
    <xf numFmtId="0" fontId="2" fillId="3" borderId="11" xfId="1" applyFont="1" applyFill="1" applyBorder="1" applyAlignment="1">
      <alignment vertical="center"/>
    </xf>
    <xf numFmtId="1" fontId="2" fillId="3" borderId="8" xfId="1" applyNumberFormat="1" applyFont="1" applyFill="1" applyBorder="1"/>
    <xf numFmtId="0" fontId="2" fillId="4" borderId="7" xfId="1" applyFont="1" applyFill="1" applyBorder="1" applyAlignment="1">
      <alignment horizontal="left" vertical="center"/>
    </xf>
    <xf numFmtId="0" fontId="2" fillId="4" borderId="11" xfId="1" applyFont="1" applyFill="1" applyBorder="1" applyAlignment="1">
      <alignment horizontal="left" vertical="center" wrapText="1"/>
    </xf>
    <xf numFmtId="1" fontId="2" fillId="4" borderId="8" xfId="1" applyNumberFormat="1" applyFont="1" applyFill="1" applyBorder="1"/>
    <xf numFmtId="0" fontId="2" fillId="6" borderId="7" xfId="1" applyFont="1" applyFill="1" applyBorder="1" applyAlignment="1">
      <alignment horizontal="left"/>
    </xf>
    <xf numFmtId="0" fontId="2" fillId="6" borderId="11" xfId="1" applyFont="1" applyFill="1" applyBorder="1" applyAlignment="1">
      <alignment vertical="center"/>
    </xf>
    <xf numFmtId="1" fontId="2" fillId="6" borderId="8" xfId="1" applyNumberFormat="1" applyFont="1" applyFill="1" applyBorder="1"/>
    <xf numFmtId="0" fontId="2" fillId="7" borderId="7" xfId="1" applyFont="1" applyFill="1" applyBorder="1" applyAlignment="1">
      <alignment horizontal="left"/>
    </xf>
    <xf numFmtId="0" fontId="2" fillId="7" borderId="11" xfId="1" applyFont="1" applyFill="1" applyBorder="1"/>
    <xf numFmtId="1" fontId="2" fillId="7" borderId="8" xfId="1" applyNumberFormat="1" applyFont="1" applyFill="1" applyBorder="1"/>
    <xf numFmtId="0" fontId="2" fillId="8" borderId="14" xfId="1" applyFont="1" applyFill="1" applyBorder="1"/>
    <xf numFmtId="0" fontId="2" fillId="8" borderId="17" xfId="1" applyFont="1" applyFill="1" applyBorder="1" applyAlignment="1">
      <alignment horizontal="center"/>
    </xf>
    <xf numFmtId="1" fontId="2" fillId="8" borderId="18" xfId="1" applyNumberFormat="1" applyFont="1" applyFill="1" applyBorder="1"/>
    <xf numFmtId="1" fontId="2" fillId="8" borderId="8" xfId="1" applyNumberFormat="1" applyFont="1" applyFill="1" applyBorder="1"/>
    <xf numFmtId="0" fontId="1" fillId="0" borderId="0" xfId="1" applyFill="1"/>
    <xf numFmtId="0" fontId="7" fillId="2" borderId="0" xfId="0" applyFont="1" applyFill="1" applyAlignment="1">
      <alignment horizontal="left" wrapText="1"/>
    </xf>
    <xf numFmtId="0" fontId="2" fillId="2" borderId="12" xfId="1" applyFont="1" applyFill="1" applyBorder="1" applyAlignment="1">
      <alignment horizontal="left"/>
    </xf>
    <xf numFmtId="0" fontId="2" fillId="2" borderId="0" xfId="1" applyFont="1" applyFill="1" applyBorder="1" applyAlignment="1">
      <alignment horizontal="left"/>
    </xf>
    <xf numFmtId="0" fontId="2" fillId="2" borderId="13" xfId="1" applyFont="1" applyFill="1" applyBorder="1" applyAlignment="1">
      <alignment horizontal="left"/>
    </xf>
    <xf numFmtId="0" fontId="2" fillId="2" borderId="12" xfId="1" applyFont="1" applyFill="1" applyBorder="1" applyAlignment="1">
      <alignment horizontal="left" vertical="center"/>
    </xf>
    <xf numFmtId="0" fontId="2" fillId="2" borderId="0" xfId="1" applyFont="1" applyFill="1" applyBorder="1" applyAlignment="1">
      <alignment horizontal="left" vertical="center"/>
    </xf>
    <xf numFmtId="0" fontId="2" fillId="2" borderId="13" xfId="1" applyFont="1" applyFill="1" applyBorder="1" applyAlignment="1">
      <alignment horizontal="left" vertical="center"/>
    </xf>
    <xf numFmtId="0" fontId="9" fillId="5" borderId="16" xfId="1" applyFont="1" applyFill="1" applyBorder="1" applyAlignment="1">
      <alignment horizontal="center" vertical="center"/>
    </xf>
    <xf numFmtId="0" fontId="9" fillId="5" borderId="10" xfId="1" applyFont="1" applyFill="1" applyBorder="1" applyAlignment="1">
      <alignment horizontal="center" vertical="center"/>
    </xf>
    <xf numFmtId="1" fontId="2" fillId="2" borderId="7" xfId="1" applyNumberFormat="1" applyFont="1" applyFill="1" applyBorder="1" applyAlignment="1">
      <alignment horizontal="center" wrapText="1"/>
    </xf>
    <xf numFmtId="1" fontId="2" fillId="2" borderId="8" xfId="1" applyNumberFormat="1" applyFont="1" applyFill="1" applyBorder="1" applyAlignment="1">
      <alignment horizontal="center" wrapText="1"/>
    </xf>
    <xf numFmtId="1" fontId="2" fillId="2" borderId="9" xfId="1" applyNumberFormat="1" applyFont="1" applyFill="1" applyBorder="1" applyAlignment="1">
      <alignment horizontal="center" wrapText="1"/>
    </xf>
    <xf numFmtId="1" fontId="1" fillId="2" borderId="5" xfId="1" applyNumberFormat="1" applyFill="1" applyBorder="1" applyAlignment="1">
      <alignment horizontal="center" wrapText="1"/>
    </xf>
    <xf numFmtId="1" fontId="1" fillId="2" borderId="6" xfId="1" applyNumberFormat="1" applyFill="1" applyBorder="1" applyAlignment="1">
      <alignment horizontal="center" wrapText="1"/>
    </xf>
    <xf numFmtId="0" fontId="3" fillId="2" borderId="1" xfId="1" applyFont="1" applyFill="1" applyBorder="1" applyAlignment="1">
      <alignment horizontal="center" vertical="center"/>
    </xf>
    <xf numFmtId="0" fontId="3" fillId="2" borderId="2" xfId="1" applyFont="1" applyFill="1" applyBorder="1" applyAlignment="1">
      <alignment horizontal="center" vertical="center"/>
    </xf>
    <xf numFmtId="0" fontId="3" fillId="2" borderId="15" xfId="1" applyFont="1" applyFill="1" applyBorder="1" applyAlignment="1">
      <alignment horizontal="center" vertical="center"/>
    </xf>
    <xf numFmtId="0" fontId="3" fillId="2" borderId="0" xfId="1" applyFont="1" applyFill="1" applyBorder="1" applyAlignment="1">
      <alignment horizontal="center" vertical="center"/>
    </xf>
    <xf numFmtId="1" fontId="2" fillId="2" borderId="1" xfId="1" applyNumberFormat="1" applyFont="1" applyFill="1" applyBorder="1" applyAlignment="1">
      <alignment horizontal="center"/>
    </xf>
    <xf numFmtId="1" fontId="2" fillId="2" borderId="2" xfId="1" applyNumberFormat="1" applyFont="1" applyFill="1" applyBorder="1" applyAlignment="1">
      <alignment horizontal="center"/>
    </xf>
    <xf numFmtId="1" fontId="2" fillId="2" borderId="3" xfId="1" applyNumberFormat="1" applyFont="1" applyFill="1" applyBorder="1" applyAlignment="1">
      <alignment horizontal="center"/>
    </xf>
    <xf numFmtId="1" fontId="1" fillId="0" borderId="20" xfId="1" applyNumberFormat="1" applyFill="1" applyBorder="1" applyAlignment="1">
      <alignment horizontal="center" vertical="center" wrapText="1"/>
    </xf>
    <xf numFmtId="1" fontId="1" fillId="0" borderId="21" xfId="1" applyNumberFormat="1" applyFill="1" applyBorder="1" applyAlignment="1">
      <alignment horizontal="center" vertical="center" wrapText="1"/>
    </xf>
    <xf numFmtId="1" fontId="2" fillId="0" borderId="11" xfId="1" applyNumberFormat="1" applyFont="1" applyFill="1" applyBorder="1" applyAlignment="1">
      <alignment horizontal="center" wrapText="1"/>
    </xf>
    <xf numFmtId="1" fontId="2" fillId="0" borderId="19" xfId="1" applyNumberFormat="1" applyFont="1" applyFill="1" applyBorder="1" applyAlignment="1">
      <alignment horizontal="center" wrapText="1"/>
    </xf>
    <xf numFmtId="0" fontId="4" fillId="2" borderId="15" xfId="1" applyFont="1" applyFill="1" applyBorder="1" applyAlignment="1">
      <alignment horizontal="center" vertical="center"/>
    </xf>
    <xf numFmtId="0" fontId="4" fillId="2" borderId="0" xfId="1" applyFont="1" applyFill="1" applyBorder="1" applyAlignment="1">
      <alignment horizontal="center" vertical="center"/>
    </xf>
    <xf numFmtId="1" fontId="1" fillId="2" borderId="4" xfId="1" applyNumberFormat="1" applyFill="1" applyBorder="1" applyAlignment="1">
      <alignment horizontal="center" wrapText="1"/>
    </xf>
  </cellXfs>
  <cellStyles count="5">
    <cellStyle name="Normal" xfId="0" builtinId="0"/>
    <cellStyle name="Normal 16" xfId="1"/>
    <cellStyle name="Normal 16 2" xfId="4"/>
    <cellStyle name="Normal 2 2" xfId="3"/>
    <cellStyle name="Normal 2 2 2" xfId="2"/>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N36"/>
  <sheetViews>
    <sheetView tabSelected="1" workbookViewId="0">
      <selection activeCell="F13" sqref="F13"/>
    </sheetView>
  </sheetViews>
  <sheetFormatPr defaultRowHeight="15"/>
  <cols>
    <col min="1" max="1" width="6.7109375" style="10" bestFit="1" customWidth="1"/>
    <col min="2" max="2" width="43" style="10" bestFit="1" customWidth="1"/>
    <col min="3" max="3" width="8" style="1" bestFit="1" customWidth="1"/>
    <col min="4" max="4" width="10" style="1" bestFit="1" customWidth="1"/>
    <col min="5" max="5" width="8" style="1" bestFit="1" customWidth="1"/>
    <col min="6" max="6" width="10" style="1" bestFit="1" customWidth="1"/>
    <col min="7" max="7" width="8" style="1" bestFit="1" customWidth="1"/>
    <col min="8" max="8" width="10" style="1" bestFit="1" customWidth="1"/>
    <col min="9" max="9" width="7.5703125" style="1" bestFit="1" customWidth="1"/>
    <col min="10" max="10" width="9" style="1" bestFit="1" customWidth="1"/>
    <col min="11" max="11" width="8" style="1" bestFit="1" customWidth="1"/>
    <col min="12" max="12" width="10" style="1" bestFit="1" customWidth="1"/>
    <col min="13" max="13" width="9" style="1" bestFit="1" customWidth="1"/>
    <col min="14" max="14" width="11" style="1" bestFit="1" customWidth="1"/>
    <col min="15" max="16384" width="9.140625" style="40"/>
  </cols>
  <sheetData>
    <row r="1" spans="1:14" ht="21" customHeight="1" thickBot="1">
      <c r="A1" s="55" t="s">
        <v>0</v>
      </c>
      <c r="B1" s="56"/>
      <c r="C1" s="12"/>
      <c r="D1" s="12"/>
      <c r="E1" s="12"/>
      <c r="F1" s="12"/>
      <c r="G1" s="12"/>
      <c r="H1" s="12"/>
      <c r="I1" s="12"/>
      <c r="J1" s="12"/>
      <c r="K1" s="12"/>
      <c r="L1" s="12"/>
      <c r="M1" s="12"/>
      <c r="N1" s="13"/>
    </row>
    <row r="2" spans="1:14" ht="18" customHeight="1" thickBot="1">
      <c r="A2" s="57"/>
      <c r="B2" s="58"/>
      <c r="C2" s="59"/>
      <c r="D2" s="60"/>
      <c r="E2" s="60"/>
      <c r="F2" s="60"/>
      <c r="G2" s="60"/>
      <c r="H2" s="60"/>
      <c r="I2" s="60"/>
      <c r="J2" s="60"/>
      <c r="K2" s="60"/>
      <c r="L2" s="60"/>
      <c r="M2" s="60"/>
      <c r="N2" s="61"/>
    </row>
    <row r="3" spans="1:14" ht="27.75" customHeight="1">
      <c r="A3" s="66" t="s">
        <v>55</v>
      </c>
      <c r="B3" s="67"/>
      <c r="C3" s="68" t="s">
        <v>1</v>
      </c>
      <c r="D3" s="53"/>
      <c r="E3" s="53" t="s">
        <v>2</v>
      </c>
      <c r="F3" s="53"/>
      <c r="G3" s="53" t="s">
        <v>3</v>
      </c>
      <c r="H3" s="53"/>
      <c r="I3" s="62" t="s">
        <v>57</v>
      </c>
      <c r="J3" s="63"/>
      <c r="K3" s="53" t="s">
        <v>4</v>
      </c>
      <c r="L3" s="53"/>
      <c r="M3" s="53" t="s">
        <v>5</v>
      </c>
      <c r="N3" s="54"/>
    </row>
    <row r="4" spans="1:14" ht="30" customHeight="1">
      <c r="A4" s="48" t="s">
        <v>6</v>
      </c>
      <c r="B4" s="49"/>
      <c r="C4" s="50" t="s">
        <v>7</v>
      </c>
      <c r="D4" s="51"/>
      <c r="E4" s="51" t="s">
        <v>7</v>
      </c>
      <c r="F4" s="51"/>
      <c r="G4" s="51" t="s">
        <v>7</v>
      </c>
      <c r="H4" s="51"/>
      <c r="I4" s="64" t="s">
        <v>7</v>
      </c>
      <c r="J4" s="65"/>
      <c r="K4" s="51" t="s">
        <v>7</v>
      </c>
      <c r="L4" s="51"/>
      <c r="M4" s="51" t="s">
        <v>7</v>
      </c>
      <c r="N4" s="52"/>
    </row>
    <row r="5" spans="1:14">
      <c r="A5" s="14" t="s">
        <v>8</v>
      </c>
      <c r="B5" s="2" t="s">
        <v>9</v>
      </c>
      <c r="C5" s="3" t="s">
        <v>10</v>
      </c>
      <c r="D5" s="4" t="s">
        <v>11</v>
      </c>
      <c r="E5" s="4" t="s">
        <v>10</v>
      </c>
      <c r="F5" s="4" t="s">
        <v>11</v>
      </c>
      <c r="G5" s="4" t="s">
        <v>10</v>
      </c>
      <c r="H5" s="4" t="s">
        <v>11</v>
      </c>
      <c r="I5" s="20" t="s">
        <v>10</v>
      </c>
      <c r="J5" s="20" t="s">
        <v>11</v>
      </c>
      <c r="K5" s="4" t="s">
        <v>10</v>
      </c>
      <c r="L5" s="4" t="s">
        <v>11</v>
      </c>
      <c r="M5" s="4" t="s">
        <v>10</v>
      </c>
      <c r="N5" s="5" t="s">
        <v>11</v>
      </c>
    </row>
    <row r="6" spans="1:14">
      <c r="A6" s="15">
        <v>1</v>
      </c>
      <c r="B6" s="42" t="s">
        <v>12</v>
      </c>
      <c r="C6" s="43"/>
      <c r="D6" s="43"/>
      <c r="E6" s="43"/>
      <c r="F6" s="43"/>
      <c r="G6" s="43"/>
      <c r="H6" s="43"/>
      <c r="I6" s="43"/>
      <c r="J6" s="43"/>
      <c r="K6" s="43"/>
      <c r="L6" s="43"/>
      <c r="M6" s="43"/>
      <c r="N6" s="44"/>
    </row>
    <row r="7" spans="1:14" s="11" customFormat="1">
      <c r="A7" s="24" t="s">
        <v>13</v>
      </c>
      <c r="B7" s="25" t="s">
        <v>14</v>
      </c>
      <c r="C7" s="26">
        <f>C8+C9+C10</f>
        <v>2249011</v>
      </c>
      <c r="D7" s="26">
        <f t="shared" ref="D7:L7" si="0">D8+D9+D10</f>
        <v>288058681.88353544</v>
      </c>
      <c r="E7" s="26">
        <f t="shared" si="0"/>
        <v>1040880</v>
      </c>
      <c r="F7" s="26">
        <f t="shared" si="0"/>
        <v>144602179.94447875</v>
      </c>
      <c r="G7" s="26">
        <f t="shared" si="0"/>
        <v>1014806</v>
      </c>
      <c r="H7" s="26">
        <f t="shared" si="0"/>
        <v>90940232.977457702</v>
      </c>
      <c r="I7" s="26">
        <f t="shared" si="0"/>
        <v>109540.6</v>
      </c>
      <c r="J7" s="26">
        <f t="shared" si="0"/>
        <v>4993433.4273340004</v>
      </c>
      <c r="K7" s="26">
        <f t="shared" si="0"/>
        <v>1376306</v>
      </c>
      <c r="L7" s="26">
        <f t="shared" si="0"/>
        <v>186771673.9571951</v>
      </c>
      <c r="M7" s="26">
        <f>C7+E7+G7+I7+K7</f>
        <v>5790543.5999999996</v>
      </c>
      <c r="N7" s="26">
        <f>D7+F7+H7+J7+L7</f>
        <v>715366202.19000101</v>
      </c>
    </row>
    <row r="8" spans="1:14">
      <c r="A8" s="16" t="s">
        <v>15</v>
      </c>
      <c r="B8" s="6" t="s">
        <v>16</v>
      </c>
      <c r="C8" s="19">
        <v>1791635</v>
      </c>
      <c r="D8" s="19">
        <v>238533179.41960216</v>
      </c>
      <c r="E8" s="19">
        <v>838993</v>
      </c>
      <c r="F8" s="19">
        <v>116385449.57535076</v>
      </c>
      <c r="G8" s="19">
        <v>921683</v>
      </c>
      <c r="H8" s="19">
        <v>82296807.037550762</v>
      </c>
      <c r="I8" s="19">
        <v>90966.6</v>
      </c>
      <c r="J8" s="19">
        <v>4319208.8749839999</v>
      </c>
      <c r="K8" s="19">
        <v>1076176</v>
      </c>
      <c r="L8" s="19">
        <v>163348357.74486601</v>
      </c>
      <c r="M8" s="26">
        <f t="shared" ref="M8:N26" si="1">C8+E8+G8+I8+K8</f>
        <v>4719453.5999999996</v>
      </c>
      <c r="N8" s="26">
        <f t="shared" ref="N8:N24" si="2">D8+F8+H8+J8+L8</f>
        <v>604883002.65235376</v>
      </c>
    </row>
    <row r="9" spans="1:14">
      <c r="A9" s="16" t="s">
        <v>17</v>
      </c>
      <c r="B9" s="6" t="s">
        <v>18</v>
      </c>
      <c r="C9" s="19">
        <v>258538</v>
      </c>
      <c r="D9" s="19">
        <v>28516686.119978689</v>
      </c>
      <c r="E9" s="19">
        <v>100735</v>
      </c>
      <c r="F9" s="19">
        <v>13722218.804313388</v>
      </c>
      <c r="G9" s="19">
        <v>61066</v>
      </c>
      <c r="H9" s="19">
        <v>5496130.7927541966</v>
      </c>
      <c r="I9" s="19">
        <v>12441</v>
      </c>
      <c r="J9" s="19">
        <v>369496.59360000002</v>
      </c>
      <c r="K9" s="19">
        <v>197273</v>
      </c>
      <c r="L9" s="19">
        <v>18028840.194706604</v>
      </c>
      <c r="M9" s="26">
        <f t="shared" si="1"/>
        <v>630053</v>
      </c>
      <c r="N9" s="26">
        <f t="shared" si="2"/>
        <v>66133372.50535287</v>
      </c>
    </row>
    <row r="10" spans="1:14">
      <c r="A10" s="16" t="s">
        <v>19</v>
      </c>
      <c r="B10" s="6" t="s">
        <v>20</v>
      </c>
      <c r="C10" s="19">
        <v>198838</v>
      </c>
      <c r="D10" s="19">
        <v>21008816.3439546</v>
      </c>
      <c r="E10" s="19">
        <v>101152</v>
      </c>
      <c r="F10" s="19">
        <v>14494511.564814607</v>
      </c>
      <c r="G10" s="19">
        <v>32057</v>
      </c>
      <c r="H10" s="19">
        <v>3147295.14715274</v>
      </c>
      <c r="I10" s="19">
        <v>6133</v>
      </c>
      <c r="J10" s="19">
        <v>304727.95874999999</v>
      </c>
      <c r="K10" s="19">
        <v>102857</v>
      </c>
      <c r="L10" s="19">
        <v>5394476.017622482</v>
      </c>
      <c r="M10" s="26">
        <f t="shared" si="1"/>
        <v>441037</v>
      </c>
      <c r="N10" s="26">
        <f t="shared" si="2"/>
        <v>44349827.032294422</v>
      </c>
    </row>
    <row r="11" spans="1:14" s="11" customFormat="1" ht="30">
      <c r="A11" s="27" t="s">
        <v>21</v>
      </c>
      <c r="B11" s="28" t="s">
        <v>22</v>
      </c>
      <c r="C11" s="29">
        <f>C12+C13+C14+C15+C16</f>
        <v>406583.23486260744</v>
      </c>
      <c r="D11" s="29">
        <f t="shared" ref="D11:L11" si="3">D12+D13+D14+D15+D16</f>
        <v>148456497.33422437</v>
      </c>
      <c r="E11" s="29">
        <f t="shared" si="3"/>
        <v>253581</v>
      </c>
      <c r="F11" s="29">
        <f t="shared" si="3"/>
        <v>105198382.08475134</v>
      </c>
      <c r="G11" s="29">
        <f t="shared" si="3"/>
        <v>147556</v>
      </c>
      <c r="H11" s="29">
        <f t="shared" si="3"/>
        <v>28344779.711840995</v>
      </c>
      <c r="I11" s="29">
        <f t="shared" si="3"/>
        <v>26988.799999999999</v>
      </c>
      <c r="J11" s="29">
        <f t="shared" si="3"/>
        <v>3067611.9481249996</v>
      </c>
      <c r="K11" s="29">
        <f t="shared" si="3"/>
        <v>185682</v>
      </c>
      <c r="L11" s="29">
        <f t="shared" si="3"/>
        <v>65705093.915134758</v>
      </c>
      <c r="M11" s="29">
        <f t="shared" si="1"/>
        <v>1020391.0348626075</v>
      </c>
      <c r="N11" s="29">
        <f t="shared" si="2"/>
        <v>350772364.99407649</v>
      </c>
    </row>
    <row r="12" spans="1:14">
      <c r="A12" s="17" t="s">
        <v>23</v>
      </c>
      <c r="B12" s="21" t="s">
        <v>58</v>
      </c>
      <c r="C12" s="19">
        <v>306813</v>
      </c>
      <c r="D12" s="19">
        <v>79307921.392853826</v>
      </c>
      <c r="E12" s="19">
        <v>201011</v>
      </c>
      <c r="F12" s="19">
        <v>65027186.844529003</v>
      </c>
      <c r="G12" s="19">
        <v>88741</v>
      </c>
      <c r="H12" s="19">
        <v>13449446.163494209</v>
      </c>
      <c r="I12" s="19">
        <v>23418.799999999999</v>
      </c>
      <c r="J12" s="19">
        <v>2130088.6814000001</v>
      </c>
      <c r="K12" s="19">
        <v>144892</v>
      </c>
      <c r="L12" s="19">
        <v>40056430.182951927</v>
      </c>
      <c r="M12" s="29">
        <f t="shared" si="1"/>
        <v>764875.8</v>
      </c>
      <c r="N12" s="29">
        <f t="shared" si="2"/>
        <v>199971073.26522896</v>
      </c>
    </row>
    <row r="13" spans="1:14">
      <c r="A13" s="18" t="s">
        <v>24</v>
      </c>
      <c r="B13" s="22" t="s">
        <v>59</v>
      </c>
      <c r="C13" s="19">
        <v>57655.259091819789</v>
      </c>
      <c r="D13" s="19">
        <v>38667095.106101006</v>
      </c>
      <c r="E13" s="19">
        <v>30031</v>
      </c>
      <c r="F13" s="19">
        <v>22235194</v>
      </c>
      <c r="G13" s="19">
        <v>17068</v>
      </c>
      <c r="H13" s="19">
        <v>7568295.0241729533</v>
      </c>
      <c r="I13" s="19">
        <v>2041</v>
      </c>
      <c r="J13" s="19">
        <v>386762.99724499998</v>
      </c>
      <c r="K13" s="19">
        <v>24549</v>
      </c>
      <c r="L13" s="19">
        <v>13335509.200898394</v>
      </c>
      <c r="M13" s="29">
        <f t="shared" si="1"/>
        <v>131344.25909181978</v>
      </c>
      <c r="N13" s="29">
        <f t="shared" si="2"/>
        <v>82192856.328417346</v>
      </c>
    </row>
    <row r="14" spans="1:14">
      <c r="A14" s="18" t="s">
        <v>25</v>
      </c>
      <c r="B14" s="22" t="s">
        <v>60</v>
      </c>
      <c r="C14" s="19">
        <v>13967.975770787652</v>
      </c>
      <c r="D14" s="19">
        <v>19657879.847740002</v>
      </c>
      <c r="E14" s="19">
        <v>9566</v>
      </c>
      <c r="F14" s="19">
        <v>14914743.680785488</v>
      </c>
      <c r="G14" s="19">
        <v>35066</v>
      </c>
      <c r="H14" s="19">
        <v>2952755.3000999996</v>
      </c>
      <c r="I14" s="19">
        <v>468</v>
      </c>
      <c r="J14" s="19">
        <v>373428</v>
      </c>
      <c r="K14" s="19">
        <v>6088</v>
      </c>
      <c r="L14" s="19">
        <v>5990645.5640000002</v>
      </c>
      <c r="M14" s="29">
        <f t="shared" si="1"/>
        <v>65155.975770787656</v>
      </c>
      <c r="N14" s="29">
        <f t="shared" si="2"/>
        <v>43889452.392625488</v>
      </c>
    </row>
    <row r="15" spans="1:14">
      <c r="A15" s="18" t="s">
        <v>26</v>
      </c>
      <c r="B15" s="7" t="s">
        <v>27</v>
      </c>
      <c r="C15" s="19">
        <v>7666</v>
      </c>
      <c r="D15" s="19">
        <v>1529615</v>
      </c>
      <c r="E15" s="19">
        <v>4006</v>
      </c>
      <c r="F15" s="19">
        <v>755577</v>
      </c>
      <c r="G15" s="19">
        <v>2910</v>
      </c>
      <c r="H15" s="19">
        <v>822733</v>
      </c>
      <c r="I15" s="19">
        <v>169</v>
      </c>
      <c r="J15" s="19">
        <v>7716</v>
      </c>
      <c r="K15" s="19">
        <v>5783</v>
      </c>
      <c r="L15" s="19">
        <v>959015</v>
      </c>
      <c r="M15" s="29">
        <f t="shared" si="1"/>
        <v>20534</v>
      </c>
      <c r="N15" s="29">
        <f t="shared" si="2"/>
        <v>4074656</v>
      </c>
    </row>
    <row r="16" spans="1:14">
      <c r="A16" s="18" t="s">
        <v>28</v>
      </c>
      <c r="B16" s="23" t="s">
        <v>29</v>
      </c>
      <c r="C16" s="19">
        <v>20481</v>
      </c>
      <c r="D16" s="19">
        <v>9293985.9875295386</v>
      </c>
      <c r="E16" s="19">
        <v>8967</v>
      </c>
      <c r="F16" s="19">
        <v>2265680.5594368372</v>
      </c>
      <c r="G16" s="19">
        <v>3771</v>
      </c>
      <c r="H16" s="19">
        <v>3551550.2240738343</v>
      </c>
      <c r="I16" s="19">
        <v>892</v>
      </c>
      <c r="J16" s="19">
        <v>169616.26947999999</v>
      </c>
      <c r="K16" s="19">
        <v>4370</v>
      </c>
      <c r="L16" s="19">
        <v>5363493.9672844363</v>
      </c>
      <c r="M16" s="29">
        <f t="shared" si="1"/>
        <v>38481</v>
      </c>
      <c r="N16" s="29">
        <f t="shared" si="2"/>
        <v>20644327.007804647</v>
      </c>
    </row>
    <row r="17" spans="1:14">
      <c r="A17" s="14" t="s">
        <v>30</v>
      </c>
      <c r="B17" s="8" t="s">
        <v>31</v>
      </c>
      <c r="C17" s="19">
        <v>24956</v>
      </c>
      <c r="D17" s="19">
        <v>6001266</v>
      </c>
      <c r="E17" s="19">
        <v>14289</v>
      </c>
      <c r="F17" s="19">
        <v>3230928</v>
      </c>
      <c r="G17" s="19">
        <v>391</v>
      </c>
      <c r="H17" s="19">
        <v>121571</v>
      </c>
      <c r="I17" s="19">
        <v>0</v>
      </c>
      <c r="J17" s="19">
        <v>0</v>
      </c>
      <c r="K17" s="19">
        <v>259</v>
      </c>
      <c r="L17" s="19">
        <v>32041</v>
      </c>
      <c r="M17" s="29">
        <f t="shared" si="1"/>
        <v>39895</v>
      </c>
      <c r="N17" s="29">
        <f t="shared" si="2"/>
        <v>9385806</v>
      </c>
    </row>
    <row r="18" spans="1:14">
      <c r="A18" s="14" t="s">
        <v>32</v>
      </c>
      <c r="B18" s="8" t="s">
        <v>33</v>
      </c>
      <c r="C18" s="19">
        <v>63415</v>
      </c>
      <c r="D18" s="19">
        <v>25293655</v>
      </c>
      <c r="E18" s="19">
        <v>21102</v>
      </c>
      <c r="F18" s="19">
        <v>14620117.095184451</v>
      </c>
      <c r="G18" s="19">
        <v>19415</v>
      </c>
      <c r="H18" s="19">
        <v>3755645.4845105563</v>
      </c>
      <c r="I18" s="19">
        <v>595</v>
      </c>
      <c r="J18" s="19">
        <v>182138.48509999999</v>
      </c>
      <c r="K18" s="19">
        <v>22702</v>
      </c>
      <c r="L18" s="19">
        <v>7855804.4748182856</v>
      </c>
      <c r="M18" s="29">
        <f t="shared" si="1"/>
        <v>127229</v>
      </c>
      <c r="N18" s="29">
        <f t="shared" si="2"/>
        <v>51707360.539613292</v>
      </c>
    </row>
    <row r="19" spans="1:14">
      <c r="A19" s="14" t="s">
        <v>34</v>
      </c>
      <c r="B19" s="8" t="s">
        <v>35</v>
      </c>
      <c r="C19" s="19">
        <v>125800</v>
      </c>
      <c r="D19" s="19">
        <v>78146664.827726185</v>
      </c>
      <c r="E19" s="19">
        <v>81612</v>
      </c>
      <c r="F19" s="19">
        <v>44569290.724133044</v>
      </c>
      <c r="G19" s="19">
        <v>62536</v>
      </c>
      <c r="H19" s="19">
        <v>11704778.368005976</v>
      </c>
      <c r="I19" s="19">
        <v>5347</v>
      </c>
      <c r="J19" s="19">
        <v>626344.68264999997</v>
      </c>
      <c r="K19" s="19">
        <v>66487</v>
      </c>
      <c r="L19" s="19">
        <v>55503447.027346551</v>
      </c>
      <c r="M19" s="29">
        <f t="shared" si="1"/>
        <v>341782</v>
      </c>
      <c r="N19" s="29">
        <f t="shared" si="2"/>
        <v>190550525.62986174</v>
      </c>
    </row>
    <row r="20" spans="1:14">
      <c r="A20" s="14" t="s">
        <v>36</v>
      </c>
      <c r="B20" s="8" t="s">
        <v>37</v>
      </c>
      <c r="C20" s="19">
        <v>2852</v>
      </c>
      <c r="D20" s="19">
        <v>6317943</v>
      </c>
      <c r="E20" s="19">
        <v>379</v>
      </c>
      <c r="F20" s="19">
        <v>1877269</v>
      </c>
      <c r="G20" s="19">
        <v>1641</v>
      </c>
      <c r="H20" s="19">
        <v>203664</v>
      </c>
      <c r="I20" s="19">
        <v>0</v>
      </c>
      <c r="J20" s="19">
        <v>0</v>
      </c>
      <c r="K20" s="19">
        <v>858</v>
      </c>
      <c r="L20" s="19">
        <v>1690075</v>
      </c>
      <c r="M20" s="29">
        <f t="shared" si="1"/>
        <v>5730</v>
      </c>
      <c r="N20" s="29">
        <f t="shared" si="2"/>
        <v>10088951</v>
      </c>
    </row>
    <row r="21" spans="1:14">
      <c r="A21" s="14" t="s">
        <v>38</v>
      </c>
      <c r="B21" s="8" t="s">
        <v>39</v>
      </c>
      <c r="C21" s="19">
        <v>3804</v>
      </c>
      <c r="D21" s="19">
        <v>3862394</v>
      </c>
      <c r="E21" s="19">
        <v>1353</v>
      </c>
      <c r="F21" s="19">
        <v>2841259</v>
      </c>
      <c r="G21" s="19">
        <v>619</v>
      </c>
      <c r="H21" s="19">
        <v>553218</v>
      </c>
      <c r="I21" s="19">
        <v>22</v>
      </c>
      <c r="J21" s="19">
        <v>13180</v>
      </c>
      <c r="K21" s="19">
        <v>1272</v>
      </c>
      <c r="L21" s="19">
        <v>4084072</v>
      </c>
      <c r="M21" s="29">
        <f t="shared" si="1"/>
        <v>7070</v>
      </c>
      <c r="N21" s="29">
        <f t="shared" si="2"/>
        <v>11354123</v>
      </c>
    </row>
    <row r="22" spans="1:14">
      <c r="A22" s="14" t="s">
        <v>40</v>
      </c>
      <c r="B22" s="8" t="s">
        <v>41</v>
      </c>
      <c r="C22" s="19">
        <v>179751</v>
      </c>
      <c r="D22" s="19">
        <v>28794919.601683889</v>
      </c>
      <c r="E22" s="19">
        <v>114391</v>
      </c>
      <c r="F22" s="19">
        <v>26877570.793208022</v>
      </c>
      <c r="G22" s="19">
        <v>37144</v>
      </c>
      <c r="H22" s="19">
        <v>5203666.9257993745</v>
      </c>
      <c r="I22" s="19">
        <v>65379</v>
      </c>
      <c r="J22" s="19">
        <v>1715747.6683999998</v>
      </c>
      <c r="K22" s="19">
        <v>581731.25</v>
      </c>
      <c r="L22" s="19">
        <v>82989273.527798355</v>
      </c>
      <c r="M22" s="29">
        <f t="shared" si="1"/>
        <v>978396.25</v>
      </c>
      <c r="N22" s="29">
        <f t="shared" si="2"/>
        <v>145581178.51688963</v>
      </c>
    </row>
    <row r="23" spans="1:14" s="11" customFormat="1">
      <c r="A23" s="30">
        <v>2</v>
      </c>
      <c r="B23" s="31" t="s">
        <v>42</v>
      </c>
      <c r="C23" s="32">
        <f>C7+C11+C17+C18+C19+C20+C21+C22</f>
        <v>3056172.2348626074</v>
      </c>
      <c r="D23" s="32">
        <f t="shared" ref="D23:L23" si="4">D7+D11+D17+D18+D19+D20+D21+D22</f>
        <v>584932021.64716983</v>
      </c>
      <c r="E23" s="32">
        <f t="shared" si="4"/>
        <v>1527587</v>
      </c>
      <c r="F23" s="32">
        <f t="shared" si="4"/>
        <v>343816996.64175558</v>
      </c>
      <c r="G23" s="32">
        <f t="shared" si="4"/>
        <v>1284108</v>
      </c>
      <c r="H23" s="32">
        <f t="shared" si="4"/>
        <v>140827556.46761459</v>
      </c>
      <c r="I23" s="32">
        <f t="shared" si="4"/>
        <v>207872.4</v>
      </c>
      <c r="J23" s="32">
        <f t="shared" si="4"/>
        <v>10598456.211609002</v>
      </c>
      <c r="K23" s="32">
        <f t="shared" si="4"/>
        <v>2235297.25</v>
      </c>
      <c r="L23" s="32">
        <f t="shared" si="4"/>
        <v>404631480.90229303</v>
      </c>
      <c r="M23" s="32">
        <f t="shared" si="1"/>
        <v>8311036.8848626073</v>
      </c>
      <c r="N23" s="32">
        <f t="shared" si="2"/>
        <v>1484806511.8704419</v>
      </c>
    </row>
    <row r="24" spans="1:14">
      <c r="A24" s="15">
        <v>3</v>
      </c>
      <c r="B24" s="9" t="s">
        <v>43</v>
      </c>
      <c r="C24" s="19">
        <v>239555</v>
      </c>
      <c r="D24" s="19">
        <v>63438389.200000003</v>
      </c>
      <c r="E24" s="19">
        <v>123125</v>
      </c>
      <c r="F24" s="19">
        <v>40510360.840000004</v>
      </c>
      <c r="G24" s="19">
        <v>163008</v>
      </c>
      <c r="H24" s="19">
        <v>16354578.199999999</v>
      </c>
      <c r="I24" s="19">
        <v>40160</v>
      </c>
      <c r="J24" s="19">
        <v>2619003.48</v>
      </c>
      <c r="K24" s="19">
        <v>215976</v>
      </c>
      <c r="L24" s="19">
        <v>42152650.5</v>
      </c>
      <c r="M24" s="32">
        <f t="shared" si="1"/>
        <v>781824</v>
      </c>
      <c r="N24" s="32">
        <f t="shared" si="2"/>
        <v>165074982.22000003</v>
      </c>
    </row>
    <row r="25" spans="1:14">
      <c r="A25" s="15">
        <v>4</v>
      </c>
      <c r="B25" s="45" t="s">
        <v>44</v>
      </c>
      <c r="C25" s="46"/>
      <c r="D25" s="46"/>
      <c r="E25" s="46"/>
      <c r="F25" s="46"/>
      <c r="G25" s="46"/>
      <c r="H25" s="46"/>
      <c r="I25" s="46"/>
      <c r="J25" s="46"/>
      <c r="K25" s="46"/>
      <c r="L25" s="46"/>
      <c r="M25" s="46"/>
      <c r="N25" s="47"/>
    </row>
    <row r="26" spans="1:14">
      <c r="A26" s="14" t="s">
        <v>45</v>
      </c>
      <c r="B26" s="2" t="s">
        <v>46</v>
      </c>
      <c r="C26" s="19">
        <v>34692</v>
      </c>
      <c r="D26" s="19">
        <v>8523178</v>
      </c>
      <c r="E26" s="19">
        <v>17585</v>
      </c>
      <c r="F26" s="19">
        <v>4099471</v>
      </c>
      <c r="G26" s="19">
        <v>3992</v>
      </c>
      <c r="H26" s="19">
        <v>147521</v>
      </c>
      <c r="I26" s="19">
        <v>0</v>
      </c>
      <c r="J26" s="19">
        <v>0</v>
      </c>
      <c r="K26" s="19">
        <v>30040</v>
      </c>
      <c r="L26" s="19">
        <v>1881542</v>
      </c>
      <c r="M26" s="35">
        <f t="shared" si="1"/>
        <v>86309</v>
      </c>
      <c r="N26" s="35">
        <f t="shared" si="1"/>
        <v>14651712</v>
      </c>
    </row>
    <row r="27" spans="1:14">
      <c r="A27" s="14" t="s">
        <v>47</v>
      </c>
      <c r="B27" s="2" t="s">
        <v>33</v>
      </c>
      <c r="C27" s="19">
        <v>6062</v>
      </c>
      <c r="D27" s="19">
        <v>15009997</v>
      </c>
      <c r="E27" s="19">
        <v>9785</v>
      </c>
      <c r="F27" s="19">
        <v>8231663</v>
      </c>
      <c r="G27" s="19">
        <v>521</v>
      </c>
      <c r="H27" s="19">
        <v>575637</v>
      </c>
      <c r="I27" s="19">
        <v>8</v>
      </c>
      <c r="J27" s="19">
        <v>810</v>
      </c>
      <c r="K27" s="19">
        <v>1189</v>
      </c>
      <c r="L27" s="19">
        <v>3106219</v>
      </c>
      <c r="M27" s="35">
        <f t="shared" ref="M27:M32" si="5">C27+E27+G27+I27+K27</f>
        <v>17565</v>
      </c>
      <c r="N27" s="35">
        <f t="shared" ref="N27:N32" si="6">D27+F27+H27+J27+L27</f>
        <v>26924326</v>
      </c>
    </row>
    <row r="28" spans="1:14">
      <c r="A28" s="14" t="s">
        <v>48</v>
      </c>
      <c r="B28" s="2" t="s">
        <v>50</v>
      </c>
      <c r="C28" s="19">
        <v>19448</v>
      </c>
      <c r="D28" s="19">
        <v>46049870</v>
      </c>
      <c r="E28" s="19">
        <v>13814</v>
      </c>
      <c r="F28" s="19">
        <v>28593749</v>
      </c>
      <c r="G28" s="19">
        <v>3209</v>
      </c>
      <c r="H28" s="19">
        <v>5896059</v>
      </c>
      <c r="I28" s="19">
        <v>4065</v>
      </c>
      <c r="J28" s="19">
        <v>305960</v>
      </c>
      <c r="K28" s="19">
        <v>12276</v>
      </c>
      <c r="L28" s="19">
        <v>15025949</v>
      </c>
      <c r="M28" s="35">
        <f t="shared" si="5"/>
        <v>52812</v>
      </c>
      <c r="N28" s="35">
        <f t="shared" si="6"/>
        <v>95871587</v>
      </c>
    </row>
    <row r="29" spans="1:14">
      <c r="A29" s="14" t="s">
        <v>49</v>
      </c>
      <c r="B29" s="2" t="s">
        <v>52</v>
      </c>
      <c r="C29" s="19">
        <v>83121</v>
      </c>
      <c r="D29" s="19">
        <v>11397538.375967251</v>
      </c>
      <c r="E29" s="19">
        <v>75571</v>
      </c>
      <c r="F29" s="19">
        <v>14437457.736163024</v>
      </c>
      <c r="G29" s="19">
        <v>26588</v>
      </c>
      <c r="H29" s="19">
        <v>2053630.7134680029</v>
      </c>
      <c r="I29" s="19">
        <v>4085</v>
      </c>
      <c r="J29" s="19">
        <v>86320.112999999998</v>
      </c>
      <c r="K29" s="19">
        <v>192206</v>
      </c>
      <c r="L29" s="19">
        <v>46894729.773402832</v>
      </c>
      <c r="M29" s="35">
        <f t="shared" si="5"/>
        <v>381571</v>
      </c>
      <c r="N29" s="35">
        <f t="shared" si="6"/>
        <v>74869676.712001115</v>
      </c>
    </row>
    <row r="30" spans="1:14">
      <c r="A30" s="14" t="s">
        <v>51</v>
      </c>
      <c r="B30" s="2" t="s">
        <v>41</v>
      </c>
      <c r="C30" s="19">
        <v>197980</v>
      </c>
      <c r="D30" s="19">
        <v>67597733.599254608</v>
      </c>
      <c r="E30" s="19">
        <v>170883</v>
      </c>
      <c r="F30" s="19">
        <v>90082818.548668951</v>
      </c>
      <c r="G30" s="19">
        <v>60368</v>
      </c>
      <c r="H30" s="19">
        <v>8337225.8864038289</v>
      </c>
      <c r="I30" s="19">
        <v>6396</v>
      </c>
      <c r="J30" s="19">
        <v>823261.40385999996</v>
      </c>
      <c r="K30" s="19">
        <v>918525</v>
      </c>
      <c r="L30" s="19">
        <v>161101266.44926685</v>
      </c>
      <c r="M30" s="35">
        <f t="shared" si="5"/>
        <v>1354152</v>
      </c>
      <c r="N30" s="35">
        <f t="shared" si="6"/>
        <v>327942305.88745427</v>
      </c>
    </row>
    <row r="31" spans="1:14" s="11" customFormat="1">
      <c r="A31" s="33">
        <v>5</v>
      </c>
      <c r="B31" s="34" t="s">
        <v>56</v>
      </c>
      <c r="C31" s="35">
        <f>C26+C27+C28+C29+C30</f>
        <v>341303</v>
      </c>
      <c r="D31" s="35">
        <f t="shared" ref="D31:L31" si="7">D26+D27+D28+D29+D30</f>
        <v>148578316.97522187</v>
      </c>
      <c r="E31" s="35">
        <f t="shared" si="7"/>
        <v>287638</v>
      </c>
      <c r="F31" s="35">
        <f t="shared" si="7"/>
        <v>145445159.28483197</v>
      </c>
      <c r="G31" s="35">
        <f t="shared" si="7"/>
        <v>94678</v>
      </c>
      <c r="H31" s="35">
        <f t="shared" si="7"/>
        <v>17010073.599871829</v>
      </c>
      <c r="I31" s="35">
        <f t="shared" ref="I31" si="8">I26+I27+I28+I29+I30</f>
        <v>14554</v>
      </c>
      <c r="J31" s="35">
        <f t="shared" ref="J31" si="9">J26+J27+J28+J29+J30</f>
        <v>1216351.5168599999</v>
      </c>
      <c r="K31" s="35">
        <f t="shared" si="7"/>
        <v>1154236</v>
      </c>
      <c r="L31" s="35">
        <f t="shared" si="7"/>
        <v>228009706.22266969</v>
      </c>
      <c r="M31" s="35">
        <f t="shared" si="5"/>
        <v>1892409</v>
      </c>
      <c r="N31" s="35">
        <f t="shared" si="6"/>
        <v>540259607.59945536</v>
      </c>
    </row>
    <row r="32" spans="1:14" s="11" customFormat="1" ht="15.75" thickBot="1">
      <c r="A32" s="36"/>
      <c r="B32" s="37" t="s">
        <v>53</v>
      </c>
      <c r="C32" s="38">
        <f t="shared" ref="C32:H32" si="10">C23+C31</f>
        <v>3397475.2348626074</v>
      </c>
      <c r="D32" s="38">
        <f t="shared" si="10"/>
        <v>733510338.6223917</v>
      </c>
      <c r="E32" s="38">
        <f t="shared" si="10"/>
        <v>1815225</v>
      </c>
      <c r="F32" s="38">
        <f t="shared" si="10"/>
        <v>489262155.92658758</v>
      </c>
      <c r="G32" s="38">
        <f t="shared" si="10"/>
        <v>1378786</v>
      </c>
      <c r="H32" s="38">
        <f t="shared" si="10"/>
        <v>157837630.06748641</v>
      </c>
      <c r="I32" s="38">
        <f t="shared" ref="I32:J32" si="11">I23+I31</f>
        <v>222426.4</v>
      </c>
      <c r="J32" s="38">
        <f t="shared" si="11"/>
        <v>11814807.728469003</v>
      </c>
      <c r="K32" s="38">
        <f>K23+K31</f>
        <v>3389533.25</v>
      </c>
      <c r="L32" s="38">
        <f>L23+L31</f>
        <v>632641187.12496269</v>
      </c>
      <c r="M32" s="39">
        <f t="shared" si="5"/>
        <v>10203445.884862607</v>
      </c>
      <c r="N32" s="39">
        <f t="shared" si="6"/>
        <v>2025066119.4698973</v>
      </c>
    </row>
    <row r="36" spans="2:6" ht="15.75">
      <c r="B36" s="41" t="s">
        <v>54</v>
      </c>
      <c r="C36" s="41"/>
      <c r="D36" s="41"/>
      <c r="E36" s="41"/>
      <c r="F36" s="41"/>
    </row>
  </sheetData>
  <mergeCells count="19">
    <mergeCell ref="M3:N3"/>
    <mergeCell ref="A1:B2"/>
    <mergeCell ref="C2:N2"/>
    <mergeCell ref="I3:J3"/>
    <mergeCell ref="I4:J4"/>
    <mergeCell ref="A3:B3"/>
    <mergeCell ref="C3:D3"/>
    <mergeCell ref="E3:F3"/>
    <mergeCell ref="G3:H3"/>
    <mergeCell ref="K3:L3"/>
    <mergeCell ref="B36:F36"/>
    <mergeCell ref="B6:N6"/>
    <mergeCell ref="B25:N25"/>
    <mergeCell ref="A4:B4"/>
    <mergeCell ref="C4:D4"/>
    <mergeCell ref="E4:F4"/>
    <mergeCell ref="G4:H4"/>
    <mergeCell ref="K4:L4"/>
    <mergeCell ref="M4:N4"/>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Districtwise</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94543</dc:creator>
  <cp:lastModifiedBy>94543</cp:lastModifiedBy>
  <dcterms:created xsi:type="dcterms:W3CDTF">2018-03-20T07:19:48Z</dcterms:created>
  <dcterms:modified xsi:type="dcterms:W3CDTF">2019-05-28T07:20:48Z</dcterms:modified>
</cp:coreProperties>
</file>